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20.08.2019-realocare necons iul" sheetId="1" r:id="rId1"/>
  </sheets>
  <definedNames>
    <definedName name="_xlnm.Print_Area" localSheetId="0">'20.08.2019-realocare necons iul'!$A$8:$M$20</definedName>
  </definedNames>
  <calcPr calcId="125725"/>
</workbook>
</file>

<file path=xl/calcChain.xml><?xml version="1.0" encoding="utf-8"?>
<calcChain xmlns="http://schemas.openxmlformats.org/spreadsheetml/2006/main">
  <c r="N20" i="1"/>
  <c r="M20"/>
  <c r="J20"/>
  <c r="I20"/>
  <c r="H20"/>
  <c r="F20"/>
  <c r="E20"/>
  <c r="D20"/>
  <c r="K19"/>
  <c r="G19"/>
  <c r="K18"/>
  <c r="G18"/>
  <c r="L18" s="1"/>
  <c r="S18" s="1"/>
  <c r="K17"/>
  <c r="G17"/>
  <c r="K16"/>
  <c r="G16"/>
  <c r="L16" s="1"/>
  <c r="S16" s="1"/>
  <c r="K15"/>
  <c r="G15"/>
  <c r="R14"/>
  <c r="R20" s="1"/>
  <c r="Q14"/>
  <c r="Q20" s="1"/>
  <c r="P14"/>
  <c r="P20" s="1"/>
  <c r="O14"/>
  <c r="O20" s="1"/>
  <c r="K14"/>
  <c r="G14"/>
  <c r="K13"/>
  <c r="G13"/>
  <c r="L15" l="1"/>
  <c r="S15" s="1"/>
  <c r="G20"/>
  <c r="L17"/>
  <c r="S17" s="1"/>
  <c r="L19"/>
  <c r="S19" s="1"/>
  <c r="L13"/>
  <c r="S13" s="1"/>
  <c r="K20"/>
  <c r="L14"/>
  <c r="S14"/>
  <c r="S20" l="1"/>
  <c r="L20"/>
</calcChain>
</file>

<file path=xl/sharedStrings.xml><?xml version="1.0" encoding="utf-8"?>
<sst xmlns="http://schemas.openxmlformats.org/spreadsheetml/2006/main" count="36" uniqueCount="36">
  <si>
    <t>FURNIZORI SERVICII MEDICALE ACUPUNCTURA  2019</t>
  </si>
  <si>
    <t>20.08.2019-realocare neconsumat iulie 2019 in august 2019</t>
  </si>
  <si>
    <t>07.08.2019-excludere dr.Moldovan-S0141/2018</t>
  </si>
  <si>
    <t>NR.CRT.</t>
  </si>
  <si>
    <t>NR. CONTR./2018</t>
  </si>
  <si>
    <t>DENUMIRE FURNIZOR</t>
  </si>
  <si>
    <t>IANUARIE    2019</t>
  </si>
  <si>
    <t xml:space="preserve">FEBRUARIE 2019 </t>
  </si>
  <si>
    <t>MARTIE 2019</t>
  </si>
  <si>
    <t>TOTAL TRIM.I 2019</t>
  </si>
  <si>
    <t>APRILIE 2019</t>
  </si>
  <si>
    <t xml:space="preserve">MAI 2019 </t>
  </si>
  <si>
    <t xml:space="preserve">IUNIE 2019 </t>
  </si>
  <si>
    <t>TOTAL TRIM.II 2019</t>
  </si>
  <si>
    <t>TOTAL SEM.I 2019</t>
  </si>
  <si>
    <t>IULIE 2019</t>
  </si>
  <si>
    <t>SEPTEMBRIE 2019</t>
  </si>
  <si>
    <t>OCTOMBRIE 2019</t>
  </si>
  <si>
    <t>NOIEMBRIE 2019</t>
  </si>
  <si>
    <t>DECEMBRIE 2019</t>
  </si>
  <si>
    <t>TOTAL AN</t>
  </si>
  <si>
    <t>S0070</t>
  </si>
  <si>
    <t>SCM POLIMED APACA</t>
  </si>
  <si>
    <t>S0141</t>
  </si>
  <si>
    <t>INMCAB PROF DR BRATILA</t>
  </si>
  <si>
    <t>S0635</t>
  </si>
  <si>
    <t>CM GHENCEA SRL</t>
  </si>
  <si>
    <t>S0786</t>
  </si>
  <si>
    <t xml:space="preserve">CMI CRETU  RUXANDA CATALINA </t>
  </si>
  <si>
    <t>S0840</t>
  </si>
  <si>
    <t>SC FIZIOMEDICA SAN SAN</t>
  </si>
  <si>
    <t>S1002</t>
  </si>
  <si>
    <t>SC CLINICA ORTOKINETIC SRL</t>
  </si>
  <si>
    <t>S1091</t>
  </si>
  <si>
    <t>SC ACUMEDICA SRL</t>
  </si>
  <si>
    <t>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</si>
</sst>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" fontId="2" fillId="0" borderId="0" xfId="0" applyNumberFormat="1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/>
    </xf>
    <xf numFmtId="4" fontId="2" fillId="0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17" fontId="0" fillId="0" borderId="1" xfId="0" applyNumberFormat="1" applyBorder="1"/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" fontId="5" fillId="2" borderId="1" xfId="0" applyNumberFormat="1" applyFont="1" applyFill="1" applyBorder="1"/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43" fontId="6" fillId="0" borderId="1" xfId="1" applyFont="1" applyBorder="1"/>
    <xf numFmtId="4" fontId="6" fillId="0" borderId="1" xfId="1" applyNumberFormat="1" applyFont="1" applyBorder="1"/>
    <xf numFmtId="43" fontId="7" fillId="0" borderId="1" xfId="1" applyFont="1" applyBorder="1"/>
    <xf numFmtId="43" fontId="0" fillId="0" borderId="0" xfId="0" applyNumberFormat="1"/>
    <xf numFmtId="0" fontId="4" fillId="0" borderId="1" xfId="0" applyFont="1" applyFill="1" applyBorder="1" applyAlignment="1">
      <alignment wrapText="1"/>
    </xf>
    <xf numFmtId="43" fontId="6" fillId="0" borderId="1" xfId="1" applyFont="1" applyFill="1" applyBorder="1"/>
    <xf numFmtId="4" fontId="4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/>
    <xf numFmtId="43" fontId="8" fillId="0" borderId="1" xfId="1" applyFont="1" applyFill="1" applyBorder="1"/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S21"/>
  <sheetViews>
    <sheetView tabSelected="1" zoomScaleNormal="100" workbookViewId="0">
      <selection activeCell="C26" sqref="C26"/>
    </sheetView>
  </sheetViews>
  <sheetFormatPr defaultRowHeight="15"/>
  <cols>
    <col min="1" max="1" width="9.85546875" customWidth="1"/>
    <col min="2" max="2" width="13.28515625" customWidth="1"/>
    <col min="3" max="3" width="33.7109375" customWidth="1"/>
    <col min="4" max="4" width="15.7109375" customWidth="1"/>
    <col min="5" max="5" width="15" customWidth="1"/>
    <col min="6" max="6" width="13.140625" customWidth="1"/>
    <col min="7" max="7" width="13.5703125" customWidth="1"/>
    <col min="8" max="8" width="12.85546875" customWidth="1"/>
    <col min="9" max="9" width="16.140625" customWidth="1"/>
    <col min="10" max="10" width="13.7109375" customWidth="1"/>
    <col min="11" max="12" width="14.28515625" customWidth="1"/>
    <col min="13" max="13" width="13.5703125" customWidth="1"/>
    <col min="14" max="14" width="15.28515625" bestFit="1" customWidth="1"/>
    <col min="15" max="15" width="15.7109375" customWidth="1"/>
    <col min="16" max="16" width="15.85546875" customWidth="1"/>
    <col min="17" max="17" width="15.42578125" customWidth="1"/>
    <col min="18" max="19" width="18" customWidth="1"/>
  </cols>
  <sheetData>
    <row r="8" spans="1:19">
      <c r="A8" s="1" t="s">
        <v>0</v>
      </c>
      <c r="B8" s="2"/>
      <c r="C8" s="3"/>
    </row>
    <row r="9" spans="1:19">
      <c r="A9" s="2"/>
      <c r="B9" s="2" t="s">
        <v>1</v>
      </c>
      <c r="C9" s="4"/>
    </row>
    <row r="10" spans="1:19">
      <c r="A10" s="2"/>
      <c r="B10" s="2" t="s">
        <v>2</v>
      </c>
      <c r="C10" s="3"/>
    </row>
    <row r="11" spans="1:19">
      <c r="A11" s="2"/>
      <c r="B11" s="2"/>
      <c r="C11" s="3"/>
    </row>
    <row r="12" spans="1:19" ht="49.5" customHeight="1">
      <c r="A12" s="5" t="s">
        <v>3</v>
      </c>
      <c r="B12" s="5" t="s">
        <v>4</v>
      </c>
      <c r="C12" s="5" t="s">
        <v>5</v>
      </c>
      <c r="D12" s="6" t="s">
        <v>6</v>
      </c>
      <c r="E12" s="6" t="s">
        <v>7</v>
      </c>
      <c r="F12" s="5" t="s">
        <v>8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15</v>
      </c>
      <c r="N12" s="7">
        <v>43678</v>
      </c>
      <c r="O12" s="5" t="s">
        <v>16</v>
      </c>
      <c r="P12" s="5" t="s">
        <v>17</v>
      </c>
      <c r="Q12" s="5" t="s">
        <v>18</v>
      </c>
      <c r="R12" s="5" t="s">
        <v>19</v>
      </c>
      <c r="S12" s="5" t="s">
        <v>20</v>
      </c>
    </row>
    <row r="13" spans="1:19" ht="15.75">
      <c r="A13" s="8">
        <v>1</v>
      </c>
      <c r="B13" s="9" t="s">
        <v>21</v>
      </c>
      <c r="C13" s="9" t="s">
        <v>22</v>
      </c>
      <c r="D13" s="10">
        <v>4437</v>
      </c>
      <c r="E13" s="10">
        <v>3825</v>
      </c>
      <c r="F13" s="11">
        <v>4284</v>
      </c>
      <c r="G13" s="11">
        <f>SUM(D13:F13)</f>
        <v>12546</v>
      </c>
      <c r="H13" s="12">
        <v>3825</v>
      </c>
      <c r="I13" s="13">
        <v>4258</v>
      </c>
      <c r="J13" s="13">
        <v>3978</v>
      </c>
      <c r="K13" s="14">
        <f>SUM(H13:J13)</f>
        <v>12061</v>
      </c>
      <c r="L13" s="14">
        <f>G13+K13</f>
        <v>24607</v>
      </c>
      <c r="M13" s="15">
        <v>4590</v>
      </c>
      <c r="N13" s="16">
        <v>8137.5999999999995</v>
      </c>
      <c r="O13" s="16">
        <v>4912.04</v>
      </c>
      <c r="P13" s="16">
        <v>5139.99</v>
      </c>
      <c r="Q13" s="16">
        <v>5872.88</v>
      </c>
      <c r="R13" s="16">
        <v>3674.2199999999966</v>
      </c>
      <c r="S13" s="16">
        <f>R13+Q13+P13+O13+N13+M13+L13</f>
        <v>56933.729999999996</v>
      </c>
    </row>
    <row r="14" spans="1:19" ht="15.75">
      <c r="A14" s="8">
        <v>2</v>
      </c>
      <c r="B14" s="9" t="s">
        <v>23</v>
      </c>
      <c r="C14" s="9" t="s">
        <v>24</v>
      </c>
      <c r="D14" s="10">
        <v>47583</v>
      </c>
      <c r="E14" s="10">
        <v>63801</v>
      </c>
      <c r="F14" s="11">
        <v>62297</v>
      </c>
      <c r="G14" s="11">
        <f t="shared" ref="G14:G19" si="0">SUM(D14:F14)</f>
        <v>173681</v>
      </c>
      <c r="H14" s="12">
        <v>61060</v>
      </c>
      <c r="I14" s="13">
        <v>61366</v>
      </c>
      <c r="J14" s="13">
        <v>61353</v>
      </c>
      <c r="K14" s="14">
        <f t="shared" ref="K14:K17" si="1">SUM(H14:J14)</f>
        <v>183779</v>
      </c>
      <c r="L14" s="14">
        <f t="shared" ref="L14:L19" si="2">G14+K14</f>
        <v>357460</v>
      </c>
      <c r="M14" s="15">
        <v>63866</v>
      </c>
      <c r="N14" s="16">
        <v>59121.720000000023</v>
      </c>
      <c r="O14" s="16">
        <f>63866.98-4912.84</f>
        <v>58954.14</v>
      </c>
      <c r="P14" s="16">
        <f>66820.3-5140.2</f>
        <v>61680.100000000006</v>
      </c>
      <c r="Q14" s="16">
        <f>76347.85-5872.91</f>
        <v>70474.94</v>
      </c>
      <c r="R14" s="16">
        <f>47745-3672.69</f>
        <v>44072.31</v>
      </c>
      <c r="S14" s="16">
        <f t="shared" ref="S14:S19" si="3">R14+Q14+P14+O14+N14+M14+L14</f>
        <v>715629.21</v>
      </c>
    </row>
    <row r="15" spans="1:19" ht="15.75">
      <c r="A15" s="8">
        <v>3</v>
      </c>
      <c r="B15" s="9" t="s">
        <v>25</v>
      </c>
      <c r="C15" s="9" t="s">
        <v>26</v>
      </c>
      <c r="D15" s="10">
        <v>6426</v>
      </c>
      <c r="E15" s="10">
        <v>6579</v>
      </c>
      <c r="F15" s="11">
        <v>6579</v>
      </c>
      <c r="G15" s="11">
        <f t="shared" si="0"/>
        <v>19584</v>
      </c>
      <c r="H15" s="12">
        <v>7051</v>
      </c>
      <c r="I15" s="13">
        <v>7038</v>
      </c>
      <c r="J15" s="13">
        <v>7497</v>
      </c>
      <c r="K15" s="14">
        <f t="shared" si="1"/>
        <v>21586</v>
      </c>
      <c r="L15" s="14">
        <f t="shared" si="2"/>
        <v>41170</v>
      </c>
      <c r="M15" s="12">
        <v>7331</v>
      </c>
      <c r="N15" s="16">
        <v>7500.8900000000031</v>
      </c>
      <c r="O15" s="16">
        <v>7368.06</v>
      </c>
      <c r="P15" s="16">
        <v>7709.99</v>
      </c>
      <c r="Q15" s="16">
        <v>8809.32</v>
      </c>
      <c r="R15" s="16">
        <v>5511.33</v>
      </c>
      <c r="S15" s="16">
        <f t="shared" si="3"/>
        <v>85400.59</v>
      </c>
    </row>
    <row r="16" spans="1:19" ht="15.75">
      <c r="A16" s="8">
        <v>4</v>
      </c>
      <c r="B16" s="9" t="s">
        <v>27</v>
      </c>
      <c r="C16" s="18" t="s">
        <v>28</v>
      </c>
      <c r="D16" s="10">
        <v>6579</v>
      </c>
      <c r="E16" s="10">
        <v>6732</v>
      </c>
      <c r="F16" s="11">
        <v>6719</v>
      </c>
      <c r="G16" s="11">
        <f t="shared" si="0"/>
        <v>20030</v>
      </c>
      <c r="H16" s="12">
        <v>7038</v>
      </c>
      <c r="I16" s="13">
        <v>7139</v>
      </c>
      <c r="J16" s="14">
        <v>7012</v>
      </c>
      <c r="K16" s="14">
        <f t="shared" si="1"/>
        <v>21189</v>
      </c>
      <c r="L16" s="14">
        <f t="shared" si="2"/>
        <v>41219</v>
      </c>
      <c r="M16" s="12">
        <v>7344</v>
      </c>
      <c r="N16" s="16">
        <v>7438.8900000000031</v>
      </c>
      <c r="O16" s="16">
        <v>7368.06</v>
      </c>
      <c r="P16" s="16">
        <v>7709.99</v>
      </c>
      <c r="Q16" s="16">
        <v>8809.32</v>
      </c>
      <c r="R16" s="16">
        <v>5511.33</v>
      </c>
      <c r="S16" s="16">
        <f t="shared" si="3"/>
        <v>85400.59</v>
      </c>
    </row>
    <row r="17" spans="1:19" ht="15.75">
      <c r="A17" s="8">
        <v>5</v>
      </c>
      <c r="B17" s="9" t="s">
        <v>29</v>
      </c>
      <c r="C17" s="9" t="s">
        <v>30</v>
      </c>
      <c r="D17" s="10">
        <v>3366</v>
      </c>
      <c r="E17" s="10">
        <v>5508</v>
      </c>
      <c r="F17" s="11">
        <v>4437</v>
      </c>
      <c r="G17" s="11">
        <f t="shared" si="0"/>
        <v>13311</v>
      </c>
      <c r="H17" s="12">
        <v>4743</v>
      </c>
      <c r="I17" s="13">
        <v>4743</v>
      </c>
      <c r="J17" s="19">
        <v>4730</v>
      </c>
      <c r="K17" s="14">
        <f t="shared" si="1"/>
        <v>14216</v>
      </c>
      <c r="L17" s="14">
        <f t="shared" si="2"/>
        <v>27527</v>
      </c>
      <c r="M17" s="12">
        <v>4883</v>
      </c>
      <c r="N17" s="16">
        <v>4924.5999999999995</v>
      </c>
      <c r="O17" s="16">
        <v>4912.04</v>
      </c>
      <c r="P17" s="16">
        <v>5139.99</v>
      </c>
      <c r="Q17" s="16">
        <v>5872.88</v>
      </c>
      <c r="R17" s="16">
        <v>3674.2199999999966</v>
      </c>
      <c r="S17" s="16">
        <f t="shared" si="3"/>
        <v>56933.729999999996</v>
      </c>
    </row>
    <row r="18" spans="1:19" ht="15.75">
      <c r="A18" s="8">
        <v>6</v>
      </c>
      <c r="B18" s="9" t="s">
        <v>31</v>
      </c>
      <c r="C18" s="9" t="s">
        <v>32</v>
      </c>
      <c r="D18" s="10">
        <v>3812</v>
      </c>
      <c r="E18" s="10">
        <v>3978</v>
      </c>
      <c r="F18" s="11">
        <v>3825</v>
      </c>
      <c r="G18" s="11">
        <f t="shared" si="0"/>
        <v>11615</v>
      </c>
      <c r="H18" s="12">
        <v>3366</v>
      </c>
      <c r="I18" s="13">
        <v>4616</v>
      </c>
      <c r="J18" s="13">
        <v>5954</v>
      </c>
      <c r="K18" s="14">
        <f t="shared" ref="K18:K19" si="4">SUM(H18:J18)</f>
        <v>13936</v>
      </c>
      <c r="L18" s="14">
        <f t="shared" si="2"/>
        <v>25551</v>
      </c>
      <c r="M18" s="12">
        <v>4743</v>
      </c>
      <c r="N18" s="16">
        <v>7040.5999999999995</v>
      </c>
      <c r="O18" s="16">
        <v>4912.04</v>
      </c>
      <c r="P18" s="16">
        <v>5139.99</v>
      </c>
      <c r="Q18" s="16">
        <v>5872.88</v>
      </c>
      <c r="R18" s="16">
        <v>3674.2199999999966</v>
      </c>
      <c r="S18" s="16">
        <f t="shared" si="3"/>
        <v>56933.729999999996</v>
      </c>
    </row>
    <row r="19" spans="1:19" ht="15.75">
      <c r="A19" s="8">
        <v>7</v>
      </c>
      <c r="B19" s="20" t="s">
        <v>33</v>
      </c>
      <c r="C19" s="9" t="s">
        <v>34</v>
      </c>
      <c r="D19" s="10">
        <v>4131</v>
      </c>
      <c r="E19" s="10">
        <v>4284</v>
      </c>
      <c r="F19" s="11">
        <v>4896</v>
      </c>
      <c r="G19" s="11">
        <f t="shared" si="0"/>
        <v>13311</v>
      </c>
      <c r="H19" s="12">
        <v>4284</v>
      </c>
      <c r="I19" s="13">
        <v>4131</v>
      </c>
      <c r="J19" s="14">
        <v>3672</v>
      </c>
      <c r="K19" s="14">
        <f t="shared" si="4"/>
        <v>12087</v>
      </c>
      <c r="L19" s="14">
        <f t="shared" si="2"/>
        <v>25398</v>
      </c>
      <c r="M19" s="12">
        <v>5202</v>
      </c>
      <c r="N19" s="16">
        <v>6734.5999999999995</v>
      </c>
      <c r="O19" s="16">
        <v>4912.04</v>
      </c>
      <c r="P19" s="16">
        <v>5139.99</v>
      </c>
      <c r="Q19" s="16">
        <v>5872.88</v>
      </c>
      <c r="R19" s="16">
        <v>3674.2199999999966</v>
      </c>
      <c r="S19" s="16">
        <f t="shared" si="3"/>
        <v>56933.729999999996</v>
      </c>
    </row>
    <row r="20" spans="1:19" ht="15.75">
      <c r="A20" s="21"/>
      <c r="B20" s="21"/>
      <c r="C20" s="22" t="s">
        <v>35</v>
      </c>
      <c r="D20" s="23">
        <f>SUM(D13:D19)</f>
        <v>76334</v>
      </c>
      <c r="E20" s="23">
        <f t="shared" ref="E20:S20" si="5">SUM(E13:E19)</f>
        <v>94707</v>
      </c>
      <c r="F20" s="23">
        <f t="shared" si="5"/>
        <v>93037</v>
      </c>
      <c r="G20" s="23">
        <f t="shared" si="5"/>
        <v>264078</v>
      </c>
      <c r="H20" s="23">
        <f t="shared" si="5"/>
        <v>91367</v>
      </c>
      <c r="I20" s="23">
        <f t="shared" si="5"/>
        <v>93291</v>
      </c>
      <c r="J20" s="23">
        <f t="shared" si="5"/>
        <v>94196</v>
      </c>
      <c r="K20" s="23">
        <f t="shared" si="5"/>
        <v>278854</v>
      </c>
      <c r="L20" s="23">
        <f t="shared" si="5"/>
        <v>542932</v>
      </c>
      <c r="M20" s="23">
        <f t="shared" si="5"/>
        <v>97959</v>
      </c>
      <c r="N20" s="24">
        <f t="shared" si="5"/>
        <v>100898.90000000004</v>
      </c>
      <c r="O20" s="24">
        <f t="shared" si="5"/>
        <v>93338.419999999984</v>
      </c>
      <c r="P20" s="24">
        <f t="shared" si="5"/>
        <v>97660.040000000037</v>
      </c>
      <c r="Q20" s="24">
        <f t="shared" si="5"/>
        <v>111585.10000000003</v>
      </c>
      <c r="R20" s="24">
        <f t="shared" si="5"/>
        <v>69791.849999999991</v>
      </c>
      <c r="S20" s="24">
        <f t="shared" si="5"/>
        <v>1114165.3099999998</v>
      </c>
    </row>
    <row r="21" spans="1:19">
      <c r="A21" s="25"/>
      <c r="B21" s="26"/>
      <c r="C21" s="26"/>
      <c r="N21" s="17"/>
    </row>
  </sheetData>
  <printOptions horizontalCentered="1"/>
  <pageMargins left="0.7" right="0.7" top="0.75" bottom="0.75" header="0.3" footer="0.3"/>
  <pageSetup paperSize="9" scale="62" orientation="landscape" r:id="rId1"/>
  <headerFooter>
    <oddFooter>&amp;LSef Birou CPSACAMD
Florin Cristian Manole Carstea&amp;RSef Birou DACAMD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20.08.2019-realocare necons iul</vt:lpstr>
      <vt:lpstr>'20.08.2019-realocare necons iul'!Print_Area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2019-08-26T13:45:12Z</dcterms:created>
  <dcterms:modified xsi:type="dcterms:W3CDTF">2019-08-26T13:47:59Z</dcterms:modified>
</cp:coreProperties>
</file>